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Amba\умит\РАСКРЫТИЕ ИНФОРМАЦИИ\ВОДОСНАБЖЕНИЕ и ВОДООТВЕДЕНИЕ\НОВЫЕ ФОРМЫ (ГВС)\"/>
    </mc:Choice>
  </mc:AlternateContent>
  <xr:revisionPtr revIDLastSave="0" documentId="13_ncr:1_{FFF9A534-5BD5-40EE-AF4F-F3418D5485DE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2" sheetId="7" r:id="rId1"/>
    <sheet name="ККМ" sheetId="8" r:id="rId2"/>
  </sheets>
  <externalReferences>
    <externalReference r:id="rId3"/>
  </externalReferences>
  <definedNames>
    <definedName name="code">[1]Инструкция!$B$2</definedName>
    <definedName name="_xlnm.Print_Area" localSheetId="0">'2'!$B$1:$N$36</definedName>
    <definedName name="_xlnm.Print_Area" localSheetId="1">ККМ!$B$1:$E$24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7" l="1"/>
  <c r="I31" i="7" l="1"/>
  <c r="I13" i="7"/>
  <c r="H13" i="7" l="1"/>
  <c r="H31" i="7"/>
  <c r="G31" i="7" l="1"/>
  <c r="G13" i="7"/>
  <c r="F11" i="7" l="1"/>
  <c r="F13" i="7" s="1"/>
  <c r="F31" i="7"/>
  <c r="E29" i="7" l="1"/>
  <c r="E31" i="7" s="1"/>
  <c r="E11" i="7" l="1"/>
  <c r="E20" i="7" l="1"/>
  <c r="E22" i="7" s="1"/>
  <c r="E13" i="7" l="1"/>
</calcChain>
</file>

<file path=xl/sharedStrings.xml><?xml version="1.0" encoding="utf-8"?>
<sst xmlns="http://schemas.openxmlformats.org/spreadsheetml/2006/main" count="174" uniqueCount="80">
  <si>
    <t>Региональная служба по тарифам и ценам Камчатского края</t>
  </si>
  <si>
    <t>01.01.2017 - 30.06.2017</t>
  </si>
  <si>
    <t>01.07.2017 - 31.12.2017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</si>
  <si>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(горячее водоснабжение)</t>
  </si>
  <si>
    <t>Реквизиты (дата, номер) решения об утверждении тарифа на горячую воду (горячее водоснабжение)</t>
  </si>
  <si>
    <t>Срок действия установленного тарифа на горячую воду (горячее водоснабжение)</t>
  </si>
  <si>
    <t>Источник официального опубликования решения об установлении тарифа на горячую воду (горячее водоснабжение)</t>
  </si>
  <si>
    <t>Постановление от 20.12.2016г. № 481
в редакции Постановления № 366 от 20.07.17г; 
в ред.Постановления № 453 от 07.08.17г.</t>
  </si>
  <si>
    <t>газета "Официальные ведомости" СПЕЦВЫПУСК № 3 (4114-4128) от 21.12.2016г.
СПЕЦВЫПУСК № 2 (4334-4343) от 09.08.2017г.</t>
  </si>
  <si>
    <t>компонент на тепловую энергию, руб./Гкал,</t>
  </si>
  <si>
    <t>компонент на холодную воду, руб./куб.м</t>
  </si>
  <si>
    <t>1. Кроме населения и исполнителей коммунальных услуг для населения (тарифы указываются без НДС)</t>
  </si>
  <si>
    <t>2017 год</t>
  </si>
  <si>
    <t>3. норматив расхода тепловой энергии на подогрев 1 куб.м холодной воды, Гкал/куб.м</t>
  </si>
  <si>
    <t>4. расчетная величина тарифа, руб./куб.м</t>
  </si>
  <si>
    <t>2. Населению и исполнителям коммунальных услуг для населения (тарифы указываются с учетом НДС)</t>
  </si>
  <si>
    <t>01.01.2017-30.06.2017</t>
  </si>
  <si>
    <t>01.07.2017-31.12.2017</t>
  </si>
  <si>
    <t>2018 год</t>
  </si>
  <si>
    <t>01.01.2018-30.06.2018</t>
  </si>
  <si>
    <t>Постановление от 19.12.2017г. № 827</t>
  </si>
  <si>
    <t>01.07.2018-30.09.2018</t>
  </si>
  <si>
    <t>01.10.2018-31.12.2018</t>
  </si>
  <si>
    <t>газета "Официальные ведомости" 
СПЕЦВЫПУСК № 5 (4466-4479) от 20.12.2017г.;
"Официальные ведомости" от 06.09.2018г. 
№ 222-223 (4721-4722)</t>
  </si>
  <si>
    <t>2019 год</t>
  </si>
  <si>
    <t>Постановление № 398 от 18.12.2018г.</t>
  </si>
  <si>
    <t>01.01.2019-30.06.2019</t>
  </si>
  <si>
    <t>01.07.2019-31.12.2019</t>
  </si>
  <si>
    <t>газета "Официальные ведомости" 
СПЕЦВЫПУСК от 20.12.2018г. № 336-343 (4837-4844)</t>
  </si>
  <si>
    <t>2020 год</t>
  </si>
  <si>
    <t>01.01.2020-30.06.2020</t>
  </si>
  <si>
    <t>01.07.2020-31.12.2020</t>
  </si>
  <si>
    <t>население</t>
  </si>
  <si>
    <t>Постановление № 391 от 18.12.2019г.</t>
  </si>
  <si>
    <t xml:space="preserve">газета "Официальные ведомости" СПЕЦВЫПУСК №  (5191-5206) от 20.12.2019
</t>
  </si>
  <si>
    <t>2021 год</t>
  </si>
  <si>
    <t>01.01.2021-30.06.2021</t>
  </si>
  <si>
    <t>01.07.2021-31.12.2021</t>
  </si>
  <si>
    <t>Постановление № 302 от 16.12.2020г.</t>
  </si>
  <si>
    <t xml:space="preserve">Официальный интернет-портал правовой информации http://publication.pravo.gov.ru, Номер опубликования: 4101202012220045 Дата опубликования: 22.12.2020 </t>
  </si>
  <si>
    <t>газета "Официальные ведомости" СПЕЦВЫПУСК №  (5505-5531) от 18.12.2020</t>
  </si>
  <si>
    <t>2022 год</t>
  </si>
  <si>
    <t>01.01.2022-30.06.2022</t>
  </si>
  <si>
    <t>01.07.2022-31.12.2022</t>
  </si>
  <si>
    <t>Постановление № 379  от 20.12.2021г.</t>
  </si>
  <si>
    <t>Официальный интернет-портал правовой информации http://publication.pravo.gov.ru, Номер опубликования: 4101202112240033  Дата опубликования: 24.12.2021</t>
  </si>
  <si>
    <t>газета "Официальные ведомости" СПЕЦВЫПУСК №  (5804-5825) от 24.12.2021</t>
  </si>
  <si>
    <t>2023 год</t>
  </si>
  <si>
    <t>Постановление № 373  от 24.11.2022г. С изменениями №419 от 24.11.2022</t>
  </si>
  <si>
    <t>01.12.2022-31.12.2022</t>
  </si>
  <si>
    <t>01.01.2023-31.12.2023</t>
  </si>
  <si>
    <t>Официальный интернет-портал правовой информации http://publication.pravo.gov.ru, Номер опубликования: 4101202212020061 Дата опубликования: 02.12.2022</t>
  </si>
  <si>
    <t xml:space="preserve">газета "Официальные ведомости" Спецвыпуск №11 (6202-6205) от 30.12.2022 </t>
  </si>
  <si>
    <t>2024 год</t>
  </si>
  <si>
    <t>2025 год</t>
  </si>
  <si>
    <t>2026 год</t>
  </si>
  <si>
    <t>2027 год</t>
  </si>
  <si>
    <t>2028 год</t>
  </si>
  <si>
    <t>01.01.2024-30.06.2024</t>
  </si>
  <si>
    <t>01.01.2025-30.06.2025</t>
  </si>
  <si>
    <t>01.01.2026-30.06.2026</t>
  </si>
  <si>
    <t>01.01.2027-30.06.2027</t>
  </si>
  <si>
    <t>01.12.2028-31.12.2028</t>
  </si>
  <si>
    <t>01.07.2024-31.12.2024</t>
  </si>
  <si>
    <t>01.07.2025-31.12.2025</t>
  </si>
  <si>
    <t>01.07.2027-31.12.2027</t>
  </si>
  <si>
    <t>01.07.2026-31.12.2026</t>
  </si>
  <si>
    <t>01.01.2028-31.12.2028</t>
  </si>
  <si>
    <t>Постановление от 18.12.2023г. № 329-Н</t>
  </si>
  <si>
    <t>Официальный интернет-портал правовой информации http://publication.pravo.gov.ru ,  Номер опубликования: 4101202312260042. Дата опубликования: 26.12.2023</t>
  </si>
  <si>
    <t>Постановление от 14.08.2024г. № 152-Н</t>
  </si>
  <si>
    <t>21.08.2024-31.12.2024</t>
  </si>
  <si>
    <t>Официальный интернет-портал правовой информации http://publication.pravo.gov.ru ,  Номер опубликования: 4101202408150007. Дата опубликования: 15.08.2024</t>
  </si>
  <si>
    <r>
      <t xml:space="preserve">Величина установленного тарифа на горячую воду (горячее водоснабжение) </t>
    </r>
    <r>
      <rPr>
        <b/>
        <sz val="12"/>
        <color theme="1"/>
        <rFont val="Times New Roman"/>
        <family val="1"/>
        <charset val="204"/>
      </rPr>
      <t>Котельная Карла Маркса</t>
    </r>
  </si>
  <si>
    <t>ФОРМА 1.2. Информация о тарифах на горячую воду (горячее водоснабжение закрытая система).</t>
  </si>
  <si>
    <t>4. расчетная величина тарифа (льготный), руб./куб.м</t>
  </si>
  <si>
    <t>ФОРМА 1.2. Информация о тарифах на горячую воду (горячее водоснабжение Котельная Карла Маркса).</t>
  </si>
  <si>
    <t>Постановление от 19.12.2024г. № 396-Н</t>
  </si>
  <si>
    <t>Официальный интернет-портал правовой информации http://publication.pravo.gov.ru ,  Номер опубликования: 4101202412260023. Дата опубликования: 26.12.2024</t>
  </si>
  <si>
    <t>Величина установленного тарифа на горячую воду (горячее водоснабжение)(за исключением потребителей от Котельной по пр. Карла Маркса)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</si>
</sst>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wrapText="1"/>
    </xf>
    <xf numFmtId="4" fontId="5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2" xfId="0" applyFont="1" applyBorder="1" applyAlignment="1"/>
    <xf numFmtId="0" fontId="4" fillId="0" borderId="3" xfId="0" applyFont="1" applyBorder="1" applyAlignme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8" fillId="0" borderId="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164" fontId="5" fillId="0" borderId="8" xfId="0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164" fontId="11" fillId="0" borderId="8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2" fillId="0" borderId="0" xfId="0" applyFont="1" applyAlignment="1"/>
    <xf numFmtId="4" fontId="12" fillId="0" borderId="8" xfId="0" applyNumberFormat="1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mba\&#1059;&#1052;&#1080;&#1058;\Gr_FIN\&#1054;&#1090;&#1076;&#1077;&#1083;%20&#1101;&#1082;&#1086;&#1085;&#1086;&#1084;&#1080;&#1082;&#1080;\&#1048;&#1085;&#1092;&#1086;&#1088;&#1084;%20&#1085;&#1072;%20&#1089;&#1072;&#1081;&#1090;\&#1053;&#1086;&#1074;&#1099;&#1081;%20&#1087;&#1088;&#1080;&#1082;&#1072;&#1079;%20&#1085;&#1072;%202013&#1075;\JKH.OPEN.INFO.PRICE.WA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ServiceModule"/>
      <sheetName val="modfrmReestr"/>
      <sheetName val="modReestrMO"/>
      <sheetName val="modSheetMain01"/>
      <sheetName val="modSheetMain02"/>
      <sheetName val="modCommonProv"/>
      <sheetName val="Инструкция"/>
      <sheetName val="Справочная информация"/>
      <sheetName val="Лог обновления"/>
      <sheetName val="Выбор субъекта РФ"/>
      <sheetName val="Титульный"/>
      <sheetName val="ТС цены"/>
      <sheetName val="ТС цены (2)"/>
      <sheetName val="Ссылки на публикации"/>
      <sheetName val="Комментарии"/>
      <sheetName val="Проверка"/>
      <sheetName val="CheckCopy"/>
      <sheetName val="AllSheetsInThisWorkbook"/>
      <sheetName val="et_union"/>
      <sheetName val="TEHSHEET"/>
      <sheetName val="modInfo"/>
      <sheetName val="REESTR_ORG"/>
      <sheetName val="modHyperlink"/>
      <sheetName val="modChange"/>
      <sheetName val="modTitleSheetHeaders"/>
      <sheetName val="modClassifierValidate"/>
      <sheetName val="Паспорт"/>
      <sheetName val="REESTR_FILTERED"/>
      <sheetName val="REESTR_MO"/>
      <sheetName val="modDblClick"/>
      <sheetName val="modfrmDateChoose"/>
      <sheetName val="modfrmSphereChoose"/>
      <sheetName val="modSheetMain03"/>
      <sheetName val="modSheetMain04"/>
      <sheetName val="modSheetMain05"/>
      <sheetName val="modSheetMain06"/>
      <sheetName val="modSheetMain07"/>
      <sheetName val="modSheetMain08"/>
      <sheetName val="modUpdTemplMain"/>
      <sheetName val="modRegionSelectSub"/>
      <sheetName val="modfrmCheckUpdates"/>
      <sheetName val="modProvGeneralProc"/>
      <sheetName val="modThisWorkbook"/>
      <sheetName val="JKH.OPEN.INFO.PRICE.WA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B2" t="str">
            <v>Код шаблона: JKH.OPEN.INFO.PRICE.WARM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6"/>
  <sheetViews>
    <sheetView tabSelected="1" view="pageBreakPreview" zoomScale="80" zoomScaleNormal="60" zoomScaleSheetLayoutView="80" workbookViewId="0">
      <pane xSplit="3" ySplit="4" topLeftCell="F5" activePane="bottomRight" state="frozen"/>
      <selection pane="topRight" activeCell="D1" sqref="D1"/>
      <selection pane="bottomLeft" activeCell="A5" sqref="A5"/>
      <selection pane="bottomRight" activeCell="B23" sqref="B23"/>
    </sheetView>
  </sheetViews>
  <sheetFormatPr defaultRowHeight="15" outlineLevelRow="1" outlineLevelCol="1" x14ac:dyDescent="0.25"/>
  <cols>
    <col min="1" max="1" width="3.42578125" style="2" customWidth="1"/>
    <col min="2" max="2" width="29.85546875" style="1" customWidth="1"/>
    <col min="3" max="3" width="53.28515625" style="1" customWidth="1"/>
    <col min="4" max="4" width="33" style="3" hidden="1" customWidth="1" outlineLevel="1"/>
    <col min="5" max="5" width="32.42578125" style="3" hidden="1" customWidth="1" outlineLevel="1"/>
    <col min="6" max="6" width="33" style="3" hidden="1" customWidth="1" outlineLevel="1" collapsed="1"/>
    <col min="7" max="10" width="33" style="3" hidden="1" customWidth="1" outlineLevel="1"/>
    <col min="11" max="11" width="33" style="3" customWidth="1" collapsed="1"/>
    <col min="12" max="12" width="33" style="3" customWidth="1"/>
    <col min="13" max="15" width="33" style="3" hidden="1" customWidth="1" outlineLevel="1"/>
    <col min="16" max="16" width="21.28515625" style="2" customWidth="1" collapsed="1"/>
    <col min="17" max="16384" width="9.140625" style="2"/>
  </cols>
  <sheetData>
    <row r="1" spans="2:17" ht="18.75" x14ac:dyDescent="0.3">
      <c r="B1" s="14" t="s">
        <v>74</v>
      </c>
      <c r="C1" s="15"/>
      <c r="D1" s="1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2:17" ht="18.75" x14ac:dyDescent="0.3">
      <c r="B2" s="18"/>
      <c r="C2" s="19"/>
      <c r="D2" s="20" t="s">
        <v>12</v>
      </c>
      <c r="E2" s="21" t="s">
        <v>18</v>
      </c>
      <c r="F2" s="21" t="s">
        <v>24</v>
      </c>
      <c r="G2" s="21" t="s">
        <v>29</v>
      </c>
      <c r="H2" s="21" t="s">
        <v>35</v>
      </c>
      <c r="I2" s="21" t="s">
        <v>41</v>
      </c>
      <c r="J2" s="21" t="s">
        <v>47</v>
      </c>
      <c r="K2" s="21" t="s">
        <v>53</v>
      </c>
      <c r="L2" s="21" t="s">
        <v>54</v>
      </c>
      <c r="M2" s="21" t="s">
        <v>55</v>
      </c>
      <c r="N2" s="21" t="s">
        <v>56</v>
      </c>
      <c r="O2" s="21" t="s">
        <v>57</v>
      </c>
    </row>
    <row r="3" spans="2:17" ht="69.75" customHeight="1" x14ac:dyDescent="0.25">
      <c r="B3" s="40" t="s">
        <v>3</v>
      </c>
      <c r="C3" s="41"/>
      <c r="D3" s="5" t="s">
        <v>0</v>
      </c>
      <c r="E3" s="22" t="s">
        <v>0</v>
      </c>
      <c r="F3" s="22" t="s">
        <v>0</v>
      </c>
      <c r="G3" s="22" t="s">
        <v>0</v>
      </c>
      <c r="H3" s="22" t="s">
        <v>0</v>
      </c>
      <c r="I3" s="22" t="s">
        <v>0</v>
      </c>
      <c r="J3" s="22" t="s">
        <v>0</v>
      </c>
      <c r="K3" s="22" t="s">
        <v>0</v>
      </c>
      <c r="L3" s="22" t="s">
        <v>0</v>
      </c>
      <c r="M3" s="22" t="s">
        <v>0</v>
      </c>
      <c r="N3" s="22" t="s">
        <v>0</v>
      </c>
      <c r="O3" s="22" t="s">
        <v>0</v>
      </c>
    </row>
    <row r="4" spans="2:17" ht="94.5" x14ac:dyDescent="0.25">
      <c r="B4" s="40" t="s">
        <v>4</v>
      </c>
      <c r="C4" s="41"/>
      <c r="D4" s="5" t="s">
        <v>7</v>
      </c>
      <c r="E4" s="22" t="s">
        <v>20</v>
      </c>
      <c r="F4" s="22" t="s">
        <v>25</v>
      </c>
      <c r="G4" s="22" t="s">
        <v>33</v>
      </c>
      <c r="H4" s="22" t="s">
        <v>38</v>
      </c>
      <c r="I4" s="22" t="s">
        <v>44</v>
      </c>
      <c r="J4" s="22" t="s">
        <v>48</v>
      </c>
      <c r="K4" s="22" t="s">
        <v>68</v>
      </c>
      <c r="L4" s="22" t="s">
        <v>77</v>
      </c>
      <c r="M4" s="22"/>
      <c r="N4" s="22"/>
      <c r="O4" s="22"/>
    </row>
    <row r="5" spans="2:17" ht="15.75" x14ac:dyDescent="0.25">
      <c r="B5" s="42" t="s">
        <v>79</v>
      </c>
      <c r="C5" s="13"/>
      <c r="D5" s="12" t="s">
        <v>16</v>
      </c>
      <c r="E5" s="33" t="s">
        <v>19</v>
      </c>
      <c r="F5" s="33" t="s">
        <v>26</v>
      </c>
      <c r="G5" s="33" t="s">
        <v>30</v>
      </c>
      <c r="H5" s="33" t="s">
        <v>36</v>
      </c>
      <c r="I5" s="33" t="s">
        <v>42</v>
      </c>
      <c r="J5" s="33" t="s">
        <v>49</v>
      </c>
      <c r="K5" s="33" t="s">
        <v>58</v>
      </c>
      <c r="L5" s="33" t="s">
        <v>59</v>
      </c>
      <c r="M5" s="33" t="s">
        <v>60</v>
      </c>
      <c r="N5" s="33" t="s">
        <v>61</v>
      </c>
      <c r="O5" s="33" t="s">
        <v>62</v>
      </c>
    </row>
    <row r="6" spans="2:17" ht="15.75" customHeight="1" x14ac:dyDescent="0.25">
      <c r="B6" s="43"/>
      <c r="C6" s="6" t="s">
        <v>11</v>
      </c>
      <c r="D6" s="7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spans="2:17" ht="18.75" x14ac:dyDescent="0.3">
      <c r="B7" s="43"/>
      <c r="C7" s="4" t="s">
        <v>9</v>
      </c>
      <c r="D7" s="8">
        <v>10297.73</v>
      </c>
      <c r="E7" s="31">
        <v>6721</v>
      </c>
      <c r="F7" s="31">
        <v>6990.2</v>
      </c>
      <c r="G7" s="31">
        <v>7723.07</v>
      </c>
      <c r="H7" s="31">
        <v>7075</v>
      </c>
      <c r="I7" s="31">
        <v>7495.77</v>
      </c>
      <c r="J7" s="31">
        <v>9396.52</v>
      </c>
      <c r="K7" s="31">
        <v>9396.52</v>
      </c>
      <c r="L7" s="31">
        <v>13177.15</v>
      </c>
      <c r="M7" s="31"/>
      <c r="N7" s="31"/>
      <c r="O7" s="31"/>
    </row>
    <row r="8" spans="2:17" ht="18.75" x14ac:dyDescent="0.3">
      <c r="B8" s="43"/>
      <c r="C8" s="4" t="s">
        <v>10</v>
      </c>
      <c r="D8" s="8">
        <v>42.97</v>
      </c>
      <c r="E8" s="31">
        <v>42.97</v>
      </c>
      <c r="F8" s="31">
        <v>43.09</v>
      </c>
      <c r="G8" s="31">
        <v>53.21</v>
      </c>
      <c r="H8" s="31">
        <v>53.21</v>
      </c>
      <c r="I8" s="31">
        <v>61.04</v>
      </c>
      <c r="J8" s="31">
        <v>83.46</v>
      </c>
      <c r="K8" s="31">
        <v>83.46</v>
      </c>
      <c r="L8" s="31">
        <v>207.15</v>
      </c>
      <c r="M8" s="31"/>
      <c r="N8" s="31"/>
      <c r="O8" s="31"/>
    </row>
    <row r="9" spans="2:17" ht="18.75" x14ac:dyDescent="0.3">
      <c r="B9" s="43"/>
      <c r="C9" s="6" t="s">
        <v>15</v>
      </c>
      <c r="D9" s="8"/>
      <c r="E9" s="31"/>
      <c r="F9" s="31"/>
      <c r="G9" s="24"/>
      <c r="H9" s="37"/>
      <c r="I9" s="37"/>
      <c r="J9" s="37"/>
      <c r="K9" s="31"/>
      <c r="L9" s="24"/>
      <c r="M9" s="37"/>
      <c r="N9" s="37"/>
      <c r="O9" s="37"/>
    </row>
    <row r="10" spans="2:17" ht="18.75" x14ac:dyDescent="0.3">
      <c r="B10" s="43"/>
      <c r="C10" s="4" t="s">
        <v>9</v>
      </c>
      <c r="D10" s="8">
        <v>4570</v>
      </c>
      <c r="E10" s="31">
        <v>4400</v>
      </c>
      <c r="F10" s="31">
        <v>4235.1899999999996</v>
      </c>
      <c r="G10" s="31">
        <v>3825.73</v>
      </c>
      <c r="H10" s="31">
        <v>2598.71</v>
      </c>
      <c r="I10" s="31">
        <v>2598.71</v>
      </c>
      <c r="J10" s="31">
        <v>2754.63</v>
      </c>
      <c r="K10" s="31">
        <v>2754.63</v>
      </c>
      <c r="L10" s="31">
        <v>2960</v>
      </c>
      <c r="M10" s="31"/>
      <c r="N10" s="31"/>
      <c r="O10" s="31"/>
      <c r="P10" s="2" t="s">
        <v>32</v>
      </c>
    </row>
    <row r="11" spans="2:17" ht="18.75" x14ac:dyDescent="0.3">
      <c r="B11" s="43"/>
      <c r="C11" s="4" t="s">
        <v>10</v>
      </c>
      <c r="D11" s="8">
        <v>50.7</v>
      </c>
      <c r="E11" s="31">
        <f>ROUND(E8*1.18,2)</f>
        <v>50.7</v>
      </c>
      <c r="F11" s="31">
        <f>ROUND(F8*1.2,2)</f>
        <v>51.71</v>
      </c>
      <c r="G11" s="31">
        <v>51.71</v>
      </c>
      <c r="H11" s="31">
        <v>51.71</v>
      </c>
      <c r="I11" s="31">
        <v>51.71</v>
      </c>
      <c r="J11" s="31">
        <v>54.81</v>
      </c>
      <c r="K11" s="31">
        <v>54.81</v>
      </c>
      <c r="L11" s="31">
        <v>58.76</v>
      </c>
      <c r="M11" s="31"/>
      <c r="N11" s="31"/>
      <c r="O11" s="31"/>
      <c r="P11" s="2" t="s">
        <v>32</v>
      </c>
    </row>
    <row r="12" spans="2:17" ht="31.5" x14ac:dyDescent="0.3">
      <c r="B12" s="43"/>
      <c r="C12" s="32" t="s">
        <v>13</v>
      </c>
      <c r="D12" s="11">
        <v>6.8199999999999997E-2</v>
      </c>
      <c r="E12" s="34">
        <v>6.8199999999999997E-2</v>
      </c>
      <c r="F12" s="34">
        <v>6.8199999999999997E-2</v>
      </c>
      <c r="G12" s="34">
        <v>6.8199999999999997E-2</v>
      </c>
      <c r="H12" s="34">
        <v>0.1004</v>
      </c>
      <c r="I12" s="34">
        <v>0.1004</v>
      </c>
      <c r="J12" s="34">
        <v>0.1004</v>
      </c>
      <c r="K12" s="34">
        <v>0.1004</v>
      </c>
      <c r="L12" s="34">
        <v>0.1004</v>
      </c>
      <c r="M12" s="34"/>
      <c r="N12" s="34"/>
      <c r="O12" s="34"/>
    </row>
    <row r="13" spans="2:17" ht="18.75" x14ac:dyDescent="0.3">
      <c r="B13" s="43"/>
      <c r="C13" s="9" t="s">
        <v>14</v>
      </c>
      <c r="D13" s="8">
        <v>362.37</v>
      </c>
      <c r="E13" s="31">
        <f>ROUND(E12*E10+E11,2)</f>
        <v>350.78</v>
      </c>
      <c r="F13" s="31">
        <f>ROUND(F12*F10+F11,2)</f>
        <v>340.55</v>
      </c>
      <c r="G13" s="31">
        <f>ROUND(G12*G10+G11,2)</f>
        <v>312.62</v>
      </c>
      <c r="H13" s="31">
        <f>ROUND(H12*H10+H11,2)</f>
        <v>312.62</v>
      </c>
      <c r="I13" s="31">
        <f>ROUND(I12*I10+I11,2)</f>
        <v>312.62</v>
      </c>
      <c r="J13" s="31">
        <f>ROUND(J12*J10+J11,3)</f>
        <v>331.375</v>
      </c>
      <c r="K13" s="31">
        <v>331.375</v>
      </c>
      <c r="L13" s="31">
        <v>355.94</v>
      </c>
      <c r="M13" s="31"/>
      <c r="N13" s="31"/>
      <c r="O13" s="31"/>
      <c r="Q13" s="36"/>
    </row>
    <row r="14" spans="2:17" ht="15.75" hidden="1" outlineLevel="1" x14ac:dyDescent="0.25">
      <c r="B14" s="43"/>
      <c r="C14" s="13"/>
      <c r="D14" s="12" t="s">
        <v>17</v>
      </c>
      <c r="E14" s="33" t="s">
        <v>21</v>
      </c>
      <c r="F14" s="33"/>
      <c r="G14" s="30"/>
      <c r="H14" s="30"/>
      <c r="I14" s="30"/>
      <c r="J14" s="30"/>
      <c r="K14" s="33"/>
      <c r="L14" s="30"/>
      <c r="M14" s="30"/>
      <c r="N14" s="30"/>
      <c r="O14" s="30"/>
    </row>
    <row r="15" spans="2:17" ht="15.75" hidden="1" customHeight="1" outlineLevel="1" x14ac:dyDescent="0.25">
      <c r="B15" s="43"/>
      <c r="C15" s="6" t="s">
        <v>11</v>
      </c>
      <c r="D15" s="7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2:17" ht="18.75" hidden="1" outlineLevel="1" x14ac:dyDescent="0.3">
      <c r="B16" s="43"/>
      <c r="C16" s="4" t="s">
        <v>9</v>
      </c>
      <c r="D16" s="8">
        <v>10702</v>
      </c>
      <c r="E16" s="31">
        <v>6990.2</v>
      </c>
      <c r="F16" s="31"/>
      <c r="G16" s="24"/>
      <c r="H16" s="24"/>
      <c r="I16" s="24"/>
      <c r="J16" s="24"/>
      <c r="K16" s="31"/>
      <c r="L16" s="24"/>
      <c r="M16" s="24"/>
      <c r="N16" s="24"/>
      <c r="O16" s="24"/>
    </row>
    <row r="17" spans="2:16" ht="18.75" hidden="1" outlineLevel="1" x14ac:dyDescent="0.3">
      <c r="B17" s="43"/>
      <c r="C17" s="4" t="s">
        <v>10</v>
      </c>
      <c r="D17" s="8">
        <v>42.97</v>
      </c>
      <c r="E17" s="31">
        <v>42.97</v>
      </c>
      <c r="F17" s="31"/>
      <c r="G17" s="24"/>
      <c r="H17" s="24"/>
      <c r="I17" s="24"/>
      <c r="J17" s="24"/>
      <c r="K17" s="31"/>
      <c r="L17" s="24"/>
      <c r="M17" s="24"/>
      <c r="N17" s="24"/>
      <c r="O17" s="24"/>
    </row>
    <row r="18" spans="2:16" ht="18.75" hidden="1" outlineLevel="1" x14ac:dyDescent="0.3">
      <c r="B18" s="43"/>
      <c r="C18" s="6" t="s">
        <v>15</v>
      </c>
      <c r="D18" s="8"/>
      <c r="E18" s="31"/>
      <c r="F18" s="31"/>
      <c r="G18" s="24"/>
      <c r="H18" s="24"/>
      <c r="I18" s="24"/>
      <c r="J18" s="24"/>
      <c r="K18" s="31"/>
      <c r="L18" s="24"/>
      <c r="M18" s="24"/>
      <c r="N18" s="24"/>
      <c r="O18" s="24"/>
    </row>
    <row r="19" spans="2:16" ht="18.75" hidden="1" outlineLevel="1" x14ac:dyDescent="0.3">
      <c r="B19" s="43"/>
      <c r="C19" s="4" t="s">
        <v>9</v>
      </c>
      <c r="D19" s="8">
        <v>4500</v>
      </c>
      <c r="E19" s="31">
        <v>4250</v>
      </c>
      <c r="F19" s="31"/>
      <c r="G19" s="24"/>
      <c r="H19" s="24"/>
      <c r="I19" s="24"/>
      <c r="J19" s="24"/>
      <c r="K19" s="31"/>
      <c r="L19" s="24"/>
      <c r="M19" s="24"/>
      <c r="N19" s="24"/>
      <c r="O19" s="24"/>
    </row>
    <row r="20" spans="2:16" ht="18.75" hidden="1" outlineLevel="1" x14ac:dyDescent="0.3">
      <c r="B20" s="43"/>
      <c r="C20" s="4" t="s">
        <v>10</v>
      </c>
      <c r="D20" s="8">
        <v>50.7</v>
      </c>
      <c r="E20" s="31">
        <f>ROUND(E17*1.18,2)</f>
        <v>50.7</v>
      </c>
      <c r="F20" s="31"/>
      <c r="G20" s="24"/>
      <c r="H20" s="24"/>
      <c r="I20" s="24"/>
      <c r="J20" s="24"/>
      <c r="K20" s="31"/>
      <c r="L20" s="24"/>
      <c r="M20" s="24"/>
      <c r="N20" s="24"/>
      <c r="O20" s="24"/>
    </row>
    <row r="21" spans="2:16" ht="18.75" hidden="1" outlineLevel="1" x14ac:dyDescent="0.3">
      <c r="B21" s="43"/>
      <c r="C21" s="9" t="s">
        <v>13</v>
      </c>
      <c r="D21" s="11">
        <v>6.8199999999999997E-2</v>
      </c>
      <c r="E21" s="34">
        <v>6.8199999999999997E-2</v>
      </c>
      <c r="F21" s="34"/>
      <c r="G21" s="25"/>
      <c r="H21" s="25"/>
      <c r="I21" s="25"/>
      <c r="J21" s="25"/>
      <c r="K21" s="34"/>
      <c r="L21" s="25"/>
      <c r="M21" s="25"/>
      <c r="N21" s="25"/>
      <c r="O21" s="25"/>
    </row>
    <row r="22" spans="2:16" ht="18.75" hidden="1" outlineLevel="1" x14ac:dyDescent="0.3">
      <c r="B22" s="43"/>
      <c r="C22" s="9" t="s">
        <v>14</v>
      </c>
      <c r="D22" s="8">
        <v>357.6</v>
      </c>
      <c r="E22" s="31">
        <f>ROUND(E21*E19+E20,2)</f>
        <v>340.55</v>
      </c>
      <c r="F22" s="31"/>
      <c r="G22" s="24"/>
      <c r="H22" s="24"/>
      <c r="I22" s="24"/>
      <c r="J22" s="24"/>
      <c r="K22" s="31"/>
      <c r="L22" s="24"/>
      <c r="M22" s="24"/>
      <c r="N22" s="24"/>
      <c r="O22" s="24"/>
    </row>
    <row r="23" spans="2:16" ht="18.75" collapsed="1" x14ac:dyDescent="0.3">
      <c r="B23" s="29"/>
      <c r="C23" s="9"/>
      <c r="D23" s="8"/>
      <c r="E23" s="33" t="s">
        <v>22</v>
      </c>
      <c r="F23" s="33" t="s">
        <v>27</v>
      </c>
      <c r="G23" s="33" t="s">
        <v>31</v>
      </c>
      <c r="H23" s="33" t="s">
        <v>37</v>
      </c>
      <c r="I23" s="33" t="s">
        <v>43</v>
      </c>
      <c r="J23" s="33" t="s">
        <v>50</v>
      </c>
      <c r="K23" s="33" t="s">
        <v>63</v>
      </c>
      <c r="L23" s="33" t="s">
        <v>64</v>
      </c>
      <c r="M23" s="33" t="s">
        <v>66</v>
      </c>
      <c r="N23" s="33" t="s">
        <v>65</v>
      </c>
      <c r="O23" s="33" t="s">
        <v>67</v>
      </c>
    </row>
    <row r="24" spans="2:16" ht="15.75" customHeight="1" x14ac:dyDescent="0.25">
      <c r="B24" s="29"/>
      <c r="C24" s="6" t="s">
        <v>11</v>
      </c>
      <c r="D24" s="7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  <row r="25" spans="2:16" ht="18.75" x14ac:dyDescent="0.3">
      <c r="B25" s="29"/>
      <c r="C25" s="4" t="s">
        <v>9</v>
      </c>
      <c r="D25" s="8"/>
      <c r="E25" s="31">
        <v>6990.2</v>
      </c>
      <c r="F25" s="31">
        <v>7723.07</v>
      </c>
      <c r="G25" s="31">
        <v>8099.28</v>
      </c>
      <c r="H25" s="31">
        <v>7495.77</v>
      </c>
      <c r="I25" s="31">
        <v>8605.4</v>
      </c>
      <c r="J25" s="31">
        <v>9396.52</v>
      </c>
      <c r="K25" s="31">
        <v>13177.15</v>
      </c>
      <c r="L25" s="31">
        <v>14494.82</v>
      </c>
      <c r="M25" s="31"/>
      <c r="N25" s="31"/>
      <c r="O25" s="31"/>
    </row>
    <row r="26" spans="2:16" ht="18.75" x14ac:dyDescent="0.3">
      <c r="B26" s="29"/>
      <c r="C26" s="4" t="s">
        <v>10</v>
      </c>
      <c r="D26" s="8"/>
      <c r="E26" s="31">
        <v>43.09</v>
      </c>
      <c r="F26" s="31">
        <v>53.21</v>
      </c>
      <c r="G26" s="31">
        <v>53.21</v>
      </c>
      <c r="H26" s="31">
        <v>61.04</v>
      </c>
      <c r="I26" s="31">
        <v>71.72</v>
      </c>
      <c r="J26" s="31">
        <v>83.46</v>
      </c>
      <c r="K26" s="31">
        <v>211.71</v>
      </c>
      <c r="L26" s="31">
        <v>207.15</v>
      </c>
      <c r="M26" s="31"/>
      <c r="N26" s="31"/>
      <c r="O26" s="31"/>
    </row>
    <row r="27" spans="2:16" ht="18.75" x14ac:dyDescent="0.3">
      <c r="B27" s="29"/>
      <c r="C27" s="6" t="s">
        <v>15</v>
      </c>
      <c r="D27" s="8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2:16" ht="18.75" x14ac:dyDescent="0.3">
      <c r="B28" s="29"/>
      <c r="C28" s="4" t="s">
        <v>9</v>
      </c>
      <c r="D28" s="8"/>
      <c r="E28" s="31">
        <v>4247.8</v>
      </c>
      <c r="F28" s="31">
        <v>3825.73</v>
      </c>
      <c r="G28" s="31">
        <v>3825.73</v>
      </c>
      <c r="H28" s="31">
        <v>2598.71</v>
      </c>
      <c r="I28" s="31">
        <v>2598.71</v>
      </c>
      <c r="J28" s="31">
        <v>2754.63</v>
      </c>
      <c r="K28" s="31">
        <v>2960</v>
      </c>
      <c r="L28" s="31">
        <v>3312</v>
      </c>
      <c r="M28" s="31"/>
      <c r="N28" s="31"/>
      <c r="O28" s="31"/>
      <c r="P28" s="2" t="s">
        <v>32</v>
      </c>
    </row>
    <row r="29" spans="2:16" ht="18.75" x14ac:dyDescent="0.3">
      <c r="B29" s="29"/>
      <c r="C29" s="4" t="s">
        <v>10</v>
      </c>
      <c r="D29" s="8"/>
      <c r="E29" s="31">
        <f>ROUND(E26*1.18,2)</f>
        <v>50.85</v>
      </c>
      <c r="F29" s="31">
        <v>51.71</v>
      </c>
      <c r="G29" s="31">
        <v>51.71</v>
      </c>
      <c r="H29" s="31">
        <v>51.71</v>
      </c>
      <c r="I29" s="31">
        <v>51.71</v>
      </c>
      <c r="J29" s="31">
        <v>54.81</v>
      </c>
      <c r="K29" s="31">
        <v>58.76</v>
      </c>
      <c r="L29" s="31">
        <v>65.75</v>
      </c>
      <c r="M29" s="31"/>
      <c r="N29" s="31"/>
      <c r="O29" s="31"/>
      <c r="P29" s="2" t="s">
        <v>32</v>
      </c>
    </row>
    <row r="30" spans="2:16" ht="18.75" x14ac:dyDescent="0.3">
      <c r="B30" s="29"/>
      <c r="C30" s="9" t="s">
        <v>13</v>
      </c>
      <c r="D30" s="11"/>
      <c r="E30" s="34">
        <v>6.8199999999999997E-2</v>
      </c>
      <c r="F30" s="34">
        <v>6.8199999999999997E-2</v>
      </c>
      <c r="G30" s="34">
        <v>6.8199999999999997E-2</v>
      </c>
      <c r="H30" s="34">
        <v>0.1004</v>
      </c>
      <c r="I30" s="34">
        <v>0.1004</v>
      </c>
      <c r="J30" s="34">
        <v>0.1004</v>
      </c>
      <c r="K30" s="34">
        <v>0.1004</v>
      </c>
      <c r="L30" s="34">
        <v>0.1004</v>
      </c>
      <c r="M30" s="34"/>
      <c r="N30" s="34"/>
      <c r="O30" s="34"/>
    </row>
    <row r="31" spans="2:16" ht="18.75" x14ac:dyDescent="0.3">
      <c r="B31" s="29"/>
      <c r="C31" s="9" t="s">
        <v>14</v>
      </c>
      <c r="D31" s="8"/>
      <c r="E31" s="31">
        <f>ROUND(E30*E28+E29,2)</f>
        <v>340.55</v>
      </c>
      <c r="F31" s="24">
        <f>ROUND(F30*F28+F29,2)</f>
        <v>312.62</v>
      </c>
      <c r="G31" s="31">
        <f>ROUND(G30*G28+G29,2)</f>
        <v>312.62</v>
      </c>
      <c r="H31" s="31">
        <f>ROUND(H30*H28+H29,2)</f>
        <v>312.62</v>
      </c>
      <c r="I31" s="31">
        <f>ROUND(I30*I28+I29,2)</f>
        <v>312.62</v>
      </c>
      <c r="J31" s="31">
        <v>331.38</v>
      </c>
      <c r="K31" s="24">
        <v>355.95</v>
      </c>
      <c r="L31" s="31">
        <v>398.27</v>
      </c>
      <c r="M31" s="31"/>
      <c r="N31" s="31"/>
      <c r="O31" s="31"/>
    </row>
    <row r="32" spans="2:16" ht="18.75" x14ac:dyDescent="0.3">
      <c r="B32" s="40" t="s">
        <v>5</v>
      </c>
      <c r="C32" s="41"/>
      <c r="D32" s="10" t="s">
        <v>1</v>
      </c>
      <c r="E32" s="35" t="s">
        <v>19</v>
      </c>
      <c r="F32" s="26" t="s">
        <v>26</v>
      </c>
      <c r="G32" s="26" t="s">
        <v>30</v>
      </c>
      <c r="H32" s="26" t="s">
        <v>36</v>
      </c>
      <c r="I32" s="26" t="s">
        <v>42</v>
      </c>
      <c r="J32" s="26" t="s">
        <v>49</v>
      </c>
      <c r="K32" s="26" t="s">
        <v>58</v>
      </c>
      <c r="L32" s="26" t="s">
        <v>59</v>
      </c>
      <c r="M32" s="26" t="s">
        <v>60</v>
      </c>
      <c r="N32" s="26" t="s">
        <v>61</v>
      </c>
      <c r="O32" s="26" t="s">
        <v>62</v>
      </c>
    </row>
    <row r="33" spans="2:15" ht="18.75" x14ac:dyDescent="0.3">
      <c r="B33" s="40"/>
      <c r="C33" s="41"/>
      <c r="D33" s="10"/>
      <c r="E33" s="35" t="s">
        <v>21</v>
      </c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2:15" ht="18.75" x14ac:dyDescent="0.3">
      <c r="B34" s="40"/>
      <c r="C34" s="41"/>
      <c r="D34" s="10" t="s">
        <v>2</v>
      </c>
      <c r="E34" s="35" t="s">
        <v>22</v>
      </c>
      <c r="F34" s="26" t="s">
        <v>27</v>
      </c>
      <c r="G34" s="26" t="s">
        <v>31</v>
      </c>
      <c r="H34" s="26" t="s">
        <v>37</v>
      </c>
      <c r="I34" s="26" t="s">
        <v>43</v>
      </c>
      <c r="J34" s="26" t="s">
        <v>50</v>
      </c>
      <c r="K34" s="26" t="s">
        <v>63</v>
      </c>
      <c r="L34" s="26" t="s">
        <v>64</v>
      </c>
      <c r="M34" s="26" t="s">
        <v>66</v>
      </c>
      <c r="N34" s="26" t="s">
        <v>65</v>
      </c>
      <c r="O34" s="26" t="s">
        <v>67</v>
      </c>
    </row>
    <row r="35" spans="2:15" ht="30" hidden="1" customHeight="1" thickBot="1" x14ac:dyDescent="0.3">
      <c r="B35" s="44" t="s">
        <v>6</v>
      </c>
      <c r="C35" s="44"/>
      <c r="D35" s="27" t="s">
        <v>8</v>
      </c>
      <c r="E35" s="28" t="s">
        <v>23</v>
      </c>
      <c r="F35" s="28" t="s">
        <v>28</v>
      </c>
      <c r="G35" s="28" t="s">
        <v>34</v>
      </c>
      <c r="H35" s="38" t="s">
        <v>40</v>
      </c>
      <c r="I35" s="38" t="s">
        <v>46</v>
      </c>
      <c r="J35" s="38" t="s">
        <v>52</v>
      </c>
      <c r="K35" s="28"/>
      <c r="L35" s="28"/>
      <c r="M35" s="38"/>
      <c r="N35" s="38"/>
      <c r="O35" s="38"/>
    </row>
    <row r="36" spans="2:15" ht="95.25" thickBot="1" x14ac:dyDescent="0.3">
      <c r="B36" s="45"/>
      <c r="C36" s="45"/>
      <c r="H36" s="28" t="s">
        <v>39</v>
      </c>
      <c r="I36" s="28" t="s">
        <v>45</v>
      </c>
      <c r="J36" s="28" t="s">
        <v>51</v>
      </c>
      <c r="K36" s="28" t="s">
        <v>69</v>
      </c>
      <c r="L36" s="28" t="s">
        <v>78</v>
      </c>
      <c r="M36" s="28"/>
      <c r="N36" s="28"/>
      <c r="O36" s="28"/>
    </row>
  </sheetData>
  <mergeCells count="5">
    <mergeCell ref="B3:C3"/>
    <mergeCell ref="B4:C4"/>
    <mergeCell ref="B32:C34"/>
    <mergeCell ref="B5:B22"/>
    <mergeCell ref="B35:C36"/>
  </mergeCells>
  <pageMargins left="0.7" right="0.7" top="0.75" bottom="0.75" header="0.3" footer="0.3"/>
  <pageSetup paperSize="9" scale="66" orientation="portrait" r:id="rId1"/>
  <colBreaks count="1" manualBreakCount="1">
    <brk id="3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964EF-0363-4796-929F-A1BDA1D04B60}">
  <dimension ref="B1:J24"/>
  <sheetViews>
    <sheetView view="pageBreakPreview" zoomScale="80" zoomScaleNormal="60" zoomScaleSheetLayoutView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E25" sqref="E25"/>
    </sheetView>
  </sheetViews>
  <sheetFormatPr defaultRowHeight="15" outlineLevelRow="1" outlineLevelCol="1" x14ac:dyDescent="0.25"/>
  <cols>
    <col min="1" max="1" width="3.42578125" style="2" customWidth="1"/>
    <col min="2" max="2" width="29.85546875" style="1" customWidth="1"/>
    <col min="3" max="3" width="64.5703125" style="1" customWidth="1"/>
    <col min="4" max="4" width="43" style="3" customWidth="1"/>
    <col min="5" max="5" width="40.5703125" style="3" customWidth="1"/>
    <col min="6" max="7" width="33" style="3" hidden="1" customWidth="1" outlineLevel="1"/>
    <col min="8" max="8" width="22.85546875" style="3" hidden="1" customWidth="1" outlineLevel="1"/>
    <col min="9" max="9" width="21.28515625" style="2" customWidth="1" collapsed="1"/>
    <col min="10" max="16384" width="9.140625" style="2"/>
  </cols>
  <sheetData>
    <row r="1" spans="2:10" ht="18.75" x14ac:dyDescent="0.3">
      <c r="B1" s="14" t="s">
        <v>76</v>
      </c>
      <c r="C1" s="15"/>
      <c r="D1" s="17"/>
      <c r="E1" s="17"/>
      <c r="F1" s="17"/>
      <c r="G1" s="17"/>
      <c r="H1" s="17"/>
    </row>
    <row r="2" spans="2:10" ht="18.75" x14ac:dyDescent="0.3">
      <c r="B2" s="18"/>
      <c r="C2" s="19"/>
      <c r="D2" s="21" t="s">
        <v>53</v>
      </c>
      <c r="E2" s="21" t="s">
        <v>54</v>
      </c>
      <c r="F2" s="21" t="s">
        <v>55</v>
      </c>
      <c r="G2" s="21" t="s">
        <v>56</v>
      </c>
      <c r="H2" s="21" t="s">
        <v>57</v>
      </c>
    </row>
    <row r="3" spans="2:10" ht="69.75" customHeight="1" x14ac:dyDescent="0.25">
      <c r="B3" s="40" t="s">
        <v>3</v>
      </c>
      <c r="C3" s="41"/>
      <c r="D3" s="22" t="s">
        <v>0</v>
      </c>
      <c r="E3" s="22" t="s">
        <v>0</v>
      </c>
      <c r="F3" s="22" t="s">
        <v>0</v>
      </c>
      <c r="G3" s="22" t="s">
        <v>0</v>
      </c>
      <c r="H3" s="22" t="s">
        <v>0</v>
      </c>
    </row>
    <row r="4" spans="2:10" ht="31.5" x14ac:dyDescent="0.25">
      <c r="B4" s="40" t="s">
        <v>4</v>
      </c>
      <c r="C4" s="41"/>
      <c r="D4" s="22" t="s">
        <v>70</v>
      </c>
      <c r="E4" s="22" t="s">
        <v>77</v>
      </c>
      <c r="F4" s="22"/>
      <c r="G4" s="22"/>
      <c r="H4" s="22"/>
    </row>
    <row r="5" spans="2:10" ht="15.75" x14ac:dyDescent="0.25">
      <c r="B5" s="42" t="s">
        <v>73</v>
      </c>
      <c r="C5" s="39"/>
      <c r="D5" s="33" t="s">
        <v>71</v>
      </c>
      <c r="E5" s="33" t="s">
        <v>59</v>
      </c>
      <c r="F5" s="33" t="s">
        <v>60</v>
      </c>
      <c r="G5" s="33" t="s">
        <v>61</v>
      </c>
      <c r="H5" s="33" t="s">
        <v>62</v>
      </c>
    </row>
    <row r="6" spans="2:10" ht="15.75" customHeight="1" x14ac:dyDescent="0.25">
      <c r="B6" s="43"/>
      <c r="C6" s="6" t="s">
        <v>11</v>
      </c>
      <c r="D6" s="23"/>
      <c r="E6" s="23"/>
      <c r="F6" s="23"/>
      <c r="G6" s="23"/>
      <c r="H6" s="23"/>
    </row>
    <row r="7" spans="2:10" ht="18.75" x14ac:dyDescent="0.3">
      <c r="B7" s="43"/>
      <c r="C7" s="4" t="s">
        <v>9</v>
      </c>
      <c r="D7" s="31">
        <v>16762.349999999999</v>
      </c>
      <c r="E7" s="31">
        <v>13177.15</v>
      </c>
      <c r="F7" s="31"/>
      <c r="G7" s="31"/>
      <c r="H7" s="31"/>
    </row>
    <row r="8" spans="2:10" ht="18.75" x14ac:dyDescent="0.3">
      <c r="B8" s="43"/>
      <c r="C8" s="4" t="s">
        <v>10</v>
      </c>
      <c r="D8" s="31">
        <v>211.71</v>
      </c>
      <c r="E8" s="31">
        <v>207.15</v>
      </c>
      <c r="F8" s="31"/>
      <c r="G8" s="31"/>
      <c r="H8" s="31"/>
    </row>
    <row r="9" spans="2:10" ht="18.75" x14ac:dyDescent="0.3">
      <c r="B9" s="43"/>
      <c r="C9" s="6" t="s">
        <v>15</v>
      </c>
      <c r="D9" s="31"/>
      <c r="E9" s="24"/>
      <c r="F9" s="37"/>
      <c r="G9" s="37"/>
      <c r="H9" s="37"/>
    </row>
    <row r="10" spans="2:10" ht="18.75" x14ac:dyDescent="0.3">
      <c r="B10" s="43"/>
      <c r="C10" s="4" t="s">
        <v>9</v>
      </c>
      <c r="D10" s="31">
        <v>1550</v>
      </c>
      <c r="E10" s="31">
        <v>1550</v>
      </c>
      <c r="F10" s="31"/>
      <c r="G10" s="31"/>
      <c r="H10" s="31"/>
      <c r="I10" s="2" t="s">
        <v>32</v>
      </c>
    </row>
    <row r="11" spans="2:10" ht="18.75" x14ac:dyDescent="0.3">
      <c r="B11" s="43"/>
      <c r="C11" s="4" t="s">
        <v>10</v>
      </c>
      <c r="D11" s="31">
        <v>58.76</v>
      </c>
      <c r="E11" s="31">
        <v>58.76</v>
      </c>
      <c r="F11" s="31"/>
      <c r="G11" s="31"/>
      <c r="H11" s="31"/>
      <c r="I11" s="2" t="s">
        <v>32</v>
      </c>
    </row>
    <row r="12" spans="2:10" ht="31.5" x14ac:dyDescent="0.3">
      <c r="B12" s="43"/>
      <c r="C12" s="32" t="s">
        <v>13</v>
      </c>
      <c r="D12" s="34">
        <v>0.1004</v>
      </c>
      <c r="E12" s="34">
        <v>0.1004</v>
      </c>
      <c r="F12" s="34"/>
      <c r="G12" s="34"/>
      <c r="H12" s="34"/>
    </row>
    <row r="13" spans="2:10" ht="18.75" x14ac:dyDescent="0.3">
      <c r="B13" s="43"/>
      <c r="C13" s="9" t="s">
        <v>75</v>
      </c>
      <c r="D13" s="31">
        <v>214.38</v>
      </c>
      <c r="E13" s="31">
        <v>214.38</v>
      </c>
      <c r="F13" s="31"/>
      <c r="G13" s="31"/>
      <c r="H13" s="31"/>
      <c r="J13" s="36"/>
    </row>
    <row r="14" spans="2:10" ht="15.75" outlineLevel="1" x14ac:dyDescent="0.25">
      <c r="B14" s="43"/>
      <c r="C14" s="39"/>
      <c r="D14" s="33"/>
      <c r="E14" s="33" t="s">
        <v>64</v>
      </c>
      <c r="F14" s="30"/>
      <c r="G14" s="30"/>
      <c r="H14" s="30"/>
    </row>
    <row r="15" spans="2:10" ht="15.75" customHeight="1" outlineLevel="1" x14ac:dyDescent="0.25">
      <c r="B15" s="43"/>
      <c r="C15" s="6" t="s">
        <v>11</v>
      </c>
      <c r="D15" s="23"/>
      <c r="E15" s="23"/>
      <c r="F15" s="23"/>
      <c r="G15" s="23"/>
      <c r="H15" s="23"/>
    </row>
    <row r="16" spans="2:10" ht="18.75" outlineLevel="1" x14ac:dyDescent="0.3">
      <c r="B16" s="43"/>
      <c r="C16" s="4" t="s">
        <v>9</v>
      </c>
      <c r="D16" s="31"/>
      <c r="E16" s="24">
        <v>14494.82</v>
      </c>
      <c r="F16" s="24"/>
      <c r="G16" s="24"/>
      <c r="H16" s="24"/>
    </row>
    <row r="17" spans="2:9" ht="18.75" outlineLevel="1" x14ac:dyDescent="0.3">
      <c r="B17" s="43"/>
      <c r="C17" s="4" t="s">
        <v>10</v>
      </c>
      <c r="D17" s="31"/>
      <c r="E17" s="24">
        <v>207.15</v>
      </c>
      <c r="F17" s="24"/>
      <c r="G17" s="24"/>
      <c r="H17" s="24"/>
    </row>
    <row r="18" spans="2:9" ht="18.75" outlineLevel="1" x14ac:dyDescent="0.3">
      <c r="B18" s="43"/>
      <c r="C18" s="6" t="s">
        <v>15</v>
      </c>
      <c r="D18" s="31"/>
      <c r="E18" s="24"/>
      <c r="F18" s="24"/>
      <c r="G18" s="24"/>
      <c r="H18" s="24"/>
    </row>
    <row r="19" spans="2:9" ht="18.75" outlineLevel="1" x14ac:dyDescent="0.3">
      <c r="B19" s="43"/>
      <c r="C19" s="4" t="s">
        <v>9</v>
      </c>
      <c r="D19" s="31"/>
      <c r="E19" s="24">
        <v>1734</v>
      </c>
      <c r="F19" s="24"/>
      <c r="G19" s="24"/>
      <c r="H19" s="24"/>
      <c r="I19" s="2" t="s">
        <v>32</v>
      </c>
    </row>
    <row r="20" spans="2:9" ht="18.75" outlineLevel="1" x14ac:dyDescent="0.3">
      <c r="B20" s="43"/>
      <c r="C20" s="4" t="s">
        <v>10</v>
      </c>
      <c r="D20" s="31"/>
      <c r="E20" s="24">
        <v>65.75</v>
      </c>
      <c r="F20" s="24"/>
      <c r="G20" s="24"/>
      <c r="H20" s="24"/>
      <c r="I20" s="2" t="s">
        <v>32</v>
      </c>
    </row>
    <row r="21" spans="2:9" ht="18.75" outlineLevel="1" x14ac:dyDescent="0.3">
      <c r="B21" s="43"/>
      <c r="C21" s="9" t="s">
        <v>13</v>
      </c>
      <c r="D21" s="34"/>
      <c r="E21" s="25">
        <v>0.1004</v>
      </c>
      <c r="F21" s="25"/>
      <c r="G21" s="25"/>
      <c r="H21" s="25"/>
    </row>
    <row r="22" spans="2:9" ht="18.75" outlineLevel="1" x14ac:dyDescent="0.3">
      <c r="B22" s="43"/>
      <c r="C22" s="9" t="s">
        <v>75</v>
      </c>
      <c r="D22" s="31"/>
      <c r="E22" s="24">
        <v>239.84</v>
      </c>
      <c r="F22" s="24"/>
      <c r="G22" s="24"/>
      <c r="H22" s="24"/>
    </row>
    <row r="23" spans="2:9" ht="16.5" thickBot="1" x14ac:dyDescent="0.3">
      <c r="B23" s="44" t="s">
        <v>6</v>
      </c>
      <c r="C23" s="44"/>
      <c r="D23" s="28"/>
      <c r="E23" s="28"/>
      <c r="F23" s="38"/>
      <c r="G23" s="38"/>
      <c r="H23" s="38"/>
    </row>
    <row r="24" spans="2:9" ht="90.75" customHeight="1" thickBot="1" x14ac:dyDescent="0.3">
      <c r="B24" s="45"/>
      <c r="C24" s="45"/>
      <c r="D24" s="28" t="s">
        <v>72</v>
      </c>
      <c r="E24" s="28" t="s">
        <v>78</v>
      </c>
      <c r="F24" s="28"/>
      <c r="G24" s="28"/>
      <c r="H24" s="28"/>
    </row>
  </sheetData>
  <mergeCells count="4">
    <mergeCell ref="B3:C3"/>
    <mergeCell ref="B4:C4"/>
    <mergeCell ref="B5:B22"/>
    <mergeCell ref="B23:C24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</vt:lpstr>
      <vt:lpstr>ККМ</vt:lpstr>
      <vt:lpstr>'2'!Область_печати</vt:lpstr>
      <vt:lpstr>ККМ!Область_печати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Пешкова Анна Викторовна</dc:creator>
  <cp:lastModifiedBy>Колесникова Валентина Юрьевна</cp:lastModifiedBy>
  <cp:lastPrinted>2015-12-17T04:41:04Z</cp:lastPrinted>
  <dcterms:created xsi:type="dcterms:W3CDTF">2015-11-26T03:05:44Z</dcterms:created>
  <dcterms:modified xsi:type="dcterms:W3CDTF">2025-01-09T23:40:25Z</dcterms:modified>
</cp:coreProperties>
</file>